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פרסום ושיווק/פייסבוק/כתבות/כתבה 3/"/>
    </mc:Choice>
  </mc:AlternateContent>
  <xr:revisionPtr revIDLastSave="0" documentId="13_ncr:1_{A7D51E26-5017-B549-B21C-048CF5FB202D}" xr6:coauthVersionLast="36" xr6:coauthVersionMax="36" xr10:uidLastSave="{00000000-0000-0000-0000-000000000000}"/>
  <bookViews>
    <workbookView xWindow="0" yWindow="560" windowWidth="24880" windowHeight="14480" xr2:uid="{49B180B4-3069-074B-87C6-76235D36590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J21" i="1"/>
  <c r="J17" i="1"/>
  <c r="J16" i="1"/>
  <c r="I21" i="1"/>
  <c r="I16" i="1"/>
  <c r="I17" i="1" s="1"/>
  <c r="H21" i="1"/>
  <c r="H16" i="1"/>
  <c r="H17" i="1" s="1"/>
  <c r="G21" i="1"/>
  <c r="G16" i="1"/>
  <c r="G17" i="1" s="1"/>
  <c r="F21" i="1"/>
  <c r="F16" i="1"/>
  <c r="F17" i="1" s="1"/>
  <c r="E21" i="1"/>
  <c r="E17" i="1"/>
  <c r="E16" i="1"/>
  <c r="D21" i="1"/>
  <c r="D16" i="1"/>
  <c r="D17" i="1" s="1"/>
  <c r="C21" i="1"/>
  <c r="B21" i="1"/>
  <c r="C16" i="1"/>
  <c r="C17" i="1" s="1"/>
  <c r="B16" i="1"/>
  <c r="B17" i="1" s="1"/>
</calcChain>
</file>

<file path=xl/sharedStrings.xml><?xml version="1.0" encoding="utf-8"?>
<sst xmlns="http://schemas.openxmlformats.org/spreadsheetml/2006/main" count="98" uniqueCount="55">
  <si>
    <t>40 Carnation Ln, Debary, FL 32713</t>
  </si>
  <si>
    <t>סוג נכס</t>
  </si>
  <si>
    <t>שנת בנייה</t>
  </si>
  <si>
    <t>גודל</t>
  </si>
  <si>
    <t>חדרי שינה</t>
  </si>
  <si>
    <t>חדרי שירותים</t>
  </si>
  <si>
    <t>חניה</t>
  </si>
  <si>
    <t>סוג בנייה</t>
  </si>
  <si>
    <t>מבנים נוספים</t>
  </si>
  <si>
    <t>חדר כביסה</t>
  </si>
  <si>
    <t>מרפסת שמש</t>
  </si>
  <si>
    <t>פאטיו</t>
  </si>
  <si>
    <t>סה״כ</t>
  </si>
  <si>
    <t>פרטי</t>
  </si>
  <si>
    <t>1960/1972</t>
  </si>
  <si>
    <t>גודל שטח</t>
  </si>
  <si>
    <t>carport</t>
  </si>
  <si>
    <t>בלוק/בטון</t>
  </si>
  <si>
    <t>סה״כ גודל ברוטו</t>
  </si>
  <si>
    <t>מקורה</t>
  </si>
  <si>
    <t>בריכה</t>
  </si>
  <si>
    <t>לא</t>
  </si>
  <si>
    <t>כן</t>
  </si>
  <si>
    <t>אי התאמה</t>
  </si>
  <si>
    <t>נפסל</t>
  </si>
  <si>
    <t>מחיר</t>
  </si>
  <si>
    <t>מחיר לסקוואר נטו</t>
  </si>
  <si>
    <t>שיפוץ משוער</t>
  </si>
  <si>
    <t>סטטוס</t>
  </si>
  <si>
    <t>תחת חוזה</t>
  </si>
  <si>
    <t>למכירה</t>
  </si>
  <si>
    <t>50 HYDRANGEA LN, DEBARY, FL 32713</t>
  </si>
  <si>
    <t>לא משופץ - יצא ב99,000 ונמכר תוך פחות מחודש ב105,000$. נתונים דומים</t>
  </si>
  <si>
    <t>17 S SHELL RD, DEBARY, FL 32713</t>
  </si>
  <si>
    <t>נמכר</t>
  </si>
  <si>
    <t>עובר</t>
  </si>
  <si>
    <t>19 LILAC DR, DEBARY, FL 32713</t>
  </si>
  <si>
    <t>Carport</t>
  </si>
  <si>
    <t>38 MARIGOLD LN, DEBARY, FL 32713</t>
  </si>
  <si>
    <t>לא ידוע</t>
  </si>
  <si>
    <t>58 DAHLIA DR, DEBARY, FL 32713</t>
  </si>
  <si>
    <t>24 PALM TER, DEBARY, FL 32713</t>
  </si>
  <si>
    <t>26 LILAC DR, DEBARY, FL 32713</t>
  </si>
  <si>
    <t>24 LILAC DR, DEBARY, FL 32713</t>
  </si>
  <si>
    <t>פרטית</t>
  </si>
  <si>
    <t xml:space="preserve">ימים בשוק </t>
  </si>
  <si>
    <t xml:space="preserve">ממוצע $ לסקוואר </t>
  </si>
  <si>
    <t>צפי לנכס נוכחי</t>
  </si>
  <si>
    <t>ממוצע ימים למכירה</t>
  </si>
  <si>
    <t>רמת ביקוש בשכונה</t>
  </si>
  <si>
    <t>גבוהה</t>
  </si>
  <si>
    <t>רמת גימור</t>
  </si>
  <si>
    <t>נמוכה</t>
  </si>
  <si>
    <t>בינונית</t>
  </si>
  <si>
    <t>30 LILAC DR, DEBARY, FL 32713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</si>
</sst>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 (Body)_x0000_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/>
    <xf numFmtId="164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11CC-EC86-2D46-AC11-DF2BDFD5746C}">
  <dimension ref="A1:K30"/>
  <sheetViews>
    <sheetView tabSelected="1" workbookViewId="0">
      <selection activeCell="C19" sqref="C19"/>
    </sheetView>
  </sheetViews>
  <sheetFormatPr baseColWidth="10" defaultRowHeight="16"/>
  <cols>
    <col min="1" max="1" width="14" bestFit="1" customWidth="1"/>
    <col min="2" max="2" width="29.33203125" bestFit="1" customWidth="1"/>
    <col min="3" max="3" width="28.33203125" bestFit="1" customWidth="1"/>
    <col min="4" max="4" width="29.33203125" bestFit="1" customWidth="1"/>
    <col min="5" max="5" width="27.33203125" bestFit="1" customWidth="1"/>
    <col min="6" max="6" width="32.1640625" bestFit="1" customWidth="1"/>
    <col min="7" max="7" width="29" bestFit="1" customWidth="1"/>
    <col min="8" max="8" width="28.5" bestFit="1" customWidth="1"/>
    <col min="9" max="10" width="27.33203125" bestFit="1" customWidth="1"/>
    <col min="11" max="11" width="33.5" bestFit="1" customWidth="1"/>
  </cols>
  <sheetData>
    <row r="1" spans="1:11">
      <c r="A1" s="7"/>
      <c r="B1" s="7" t="s">
        <v>0</v>
      </c>
      <c r="C1" s="8" t="s">
        <v>54</v>
      </c>
      <c r="D1" s="13" t="s">
        <v>33</v>
      </c>
      <c r="E1" s="13" t="s">
        <v>36</v>
      </c>
      <c r="F1" s="13" t="s">
        <v>38</v>
      </c>
      <c r="G1" s="13" t="s">
        <v>40</v>
      </c>
      <c r="H1" s="5" t="s">
        <v>41</v>
      </c>
      <c r="I1" s="5" t="s">
        <v>42</v>
      </c>
      <c r="J1" s="4" t="s">
        <v>43</v>
      </c>
      <c r="K1" s="8" t="s">
        <v>31</v>
      </c>
    </row>
    <row r="2" spans="1:11">
      <c r="A2" s="7" t="s">
        <v>1</v>
      </c>
      <c r="B2" s="7" t="s">
        <v>13</v>
      </c>
      <c r="C2" s="7" t="s">
        <v>13</v>
      </c>
      <c r="D2" s="9" t="s">
        <v>13</v>
      </c>
      <c r="E2" s="9" t="s">
        <v>13</v>
      </c>
      <c r="F2" s="9" t="s">
        <v>13</v>
      </c>
      <c r="G2" s="9" t="s">
        <v>13</v>
      </c>
      <c r="H2" s="9" t="s">
        <v>13</v>
      </c>
      <c r="I2" s="9" t="s">
        <v>13</v>
      </c>
      <c r="J2" s="9" t="s">
        <v>13</v>
      </c>
      <c r="K2" s="6" t="s">
        <v>32</v>
      </c>
    </row>
    <row r="3" spans="1:11">
      <c r="A3" s="7" t="s">
        <v>2</v>
      </c>
      <c r="B3" s="7" t="s">
        <v>14</v>
      </c>
      <c r="C3" s="7">
        <v>1955</v>
      </c>
      <c r="D3" s="7">
        <v>1956</v>
      </c>
      <c r="E3" s="7">
        <v>1958</v>
      </c>
      <c r="F3" s="7">
        <v>1963</v>
      </c>
      <c r="G3" s="7">
        <v>1956</v>
      </c>
      <c r="H3" s="9">
        <v>1954</v>
      </c>
      <c r="I3" s="9">
        <v>1968</v>
      </c>
      <c r="J3" s="9">
        <v>1954</v>
      </c>
      <c r="K3" s="14"/>
    </row>
    <row r="4" spans="1:11">
      <c r="A4" s="7" t="s">
        <v>3</v>
      </c>
      <c r="B4" s="7">
        <v>1017</v>
      </c>
      <c r="C4" s="7">
        <v>1147</v>
      </c>
      <c r="D4" s="7">
        <v>1188</v>
      </c>
      <c r="E4" s="9">
        <v>948</v>
      </c>
      <c r="F4" s="9">
        <v>1134</v>
      </c>
      <c r="G4" s="9">
        <v>1011</v>
      </c>
      <c r="H4" s="9">
        <v>1051</v>
      </c>
      <c r="I4" s="9">
        <v>1113</v>
      </c>
      <c r="J4" s="9">
        <v>1158</v>
      </c>
      <c r="K4" s="14"/>
    </row>
    <row r="5" spans="1:11">
      <c r="A5" s="7" t="s">
        <v>15</v>
      </c>
      <c r="B5" s="7">
        <v>0.28000000000000003</v>
      </c>
      <c r="C5" s="10">
        <v>0.6</v>
      </c>
      <c r="D5" s="7">
        <v>0.34</v>
      </c>
      <c r="E5" s="7">
        <v>0.34</v>
      </c>
      <c r="F5" s="7">
        <v>0.22</v>
      </c>
      <c r="G5" s="7">
        <v>0.38</v>
      </c>
      <c r="H5" s="9">
        <v>0.25</v>
      </c>
      <c r="I5" s="9">
        <v>0.34</v>
      </c>
      <c r="J5" s="9">
        <v>0.27</v>
      </c>
      <c r="K5" s="14"/>
    </row>
    <row r="6" spans="1:11">
      <c r="A6" s="7" t="s">
        <v>4</v>
      </c>
      <c r="B6" s="7">
        <v>2</v>
      </c>
      <c r="C6" s="7">
        <v>2</v>
      </c>
      <c r="D6" s="7">
        <v>2</v>
      </c>
      <c r="E6" s="9">
        <v>2</v>
      </c>
      <c r="F6" s="9">
        <v>2</v>
      </c>
      <c r="G6" s="9">
        <v>2</v>
      </c>
      <c r="H6" s="9">
        <v>2</v>
      </c>
      <c r="I6" s="9">
        <v>2</v>
      </c>
      <c r="J6" s="9">
        <v>2</v>
      </c>
      <c r="K6" s="14"/>
    </row>
    <row r="7" spans="1:11">
      <c r="A7" s="7" t="s">
        <v>5</v>
      </c>
      <c r="B7" s="7">
        <v>1</v>
      </c>
      <c r="C7" s="10">
        <v>2</v>
      </c>
      <c r="D7" s="10">
        <v>2</v>
      </c>
      <c r="E7" s="7">
        <v>1</v>
      </c>
      <c r="F7" s="10">
        <v>2</v>
      </c>
      <c r="G7" s="7">
        <v>1</v>
      </c>
      <c r="H7" s="9">
        <v>1</v>
      </c>
      <c r="I7" s="10">
        <v>2</v>
      </c>
      <c r="J7" s="10">
        <v>2</v>
      </c>
      <c r="K7" s="14"/>
    </row>
    <row r="8" spans="1:11">
      <c r="A8" s="7" t="s">
        <v>6</v>
      </c>
      <c r="B8" s="7" t="s">
        <v>16</v>
      </c>
      <c r="C8" s="10" t="s">
        <v>19</v>
      </c>
      <c r="D8" s="7" t="s">
        <v>16</v>
      </c>
      <c r="E8" s="7" t="s">
        <v>37</v>
      </c>
      <c r="F8" s="10" t="s">
        <v>19</v>
      </c>
      <c r="G8" s="7" t="s">
        <v>37</v>
      </c>
      <c r="H8" s="9" t="s">
        <v>37</v>
      </c>
      <c r="I8" s="10" t="s">
        <v>19</v>
      </c>
      <c r="J8" s="10" t="s">
        <v>19</v>
      </c>
      <c r="K8" s="14"/>
    </row>
    <row r="9" spans="1:11">
      <c r="A9" s="7" t="s">
        <v>7</v>
      </c>
      <c r="B9" s="7" t="s">
        <v>17</v>
      </c>
      <c r="C9" s="7" t="s">
        <v>17</v>
      </c>
      <c r="D9" s="9" t="s">
        <v>17</v>
      </c>
      <c r="E9" s="9" t="s">
        <v>17</v>
      </c>
      <c r="F9" s="15" t="s">
        <v>17</v>
      </c>
      <c r="G9" s="9" t="s">
        <v>17</v>
      </c>
      <c r="H9" s="9" t="s">
        <v>17</v>
      </c>
      <c r="I9" s="9" t="s">
        <v>17</v>
      </c>
      <c r="J9" s="9" t="s">
        <v>17</v>
      </c>
      <c r="K9" s="14"/>
    </row>
    <row r="10" spans="1:11">
      <c r="A10" s="7" t="s">
        <v>20</v>
      </c>
      <c r="B10" s="7" t="s">
        <v>21</v>
      </c>
      <c r="C10" s="10" t="s">
        <v>22</v>
      </c>
      <c r="D10" s="7" t="s">
        <v>21</v>
      </c>
      <c r="E10" s="7" t="s">
        <v>21</v>
      </c>
      <c r="F10" s="7" t="s">
        <v>21</v>
      </c>
      <c r="G10" s="7" t="s">
        <v>21</v>
      </c>
      <c r="H10" s="9" t="s">
        <v>21</v>
      </c>
      <c r="I10" s="9" t="s">
        <v>21</v>
      </c>
      <c r="J10" s="10" t="s">
        <v>44</v>
      </c>
      <c r="K10" s="14"/>
    </row>
    <row r="11" spans="1:11">
      <c r="A11" s="11" t="s">
        <v>8</v>
      </c>
      <c r="B11" s="7"/>
      <c r="C11" s="7"/>
      <c r="D11" s="7"/>
      <c r="E11" s="7"/>
      <c r="F11" s="7"/>
      <c r="G11" s="7"/>
      <c r="H11" s="2"/>
      <c r="I11" s="2"/>
      <c r="J11" s="2"/>
      <c r="K11" s="14"/>
    </row>
    <row r="12" spans="1:11">
      <c r="A12" s="7" t="s">
        <v>6</v>
      </c>
      <c r="B12" s="7">
        <v>216</v>
      </c>
      <c r="C12" s="7">
        <v>624</v>
      </c>
      <c r="D12" s="7">
        <v>252</v>
      </c>
      <c r="E12" s="9">
        <v>198</v>
      </c>
      <c r="F12" s="9">
        <v>240</v>
      </c>
      <c r="G12" s="9">
        <v>187</v>
      </c>
      <c r="H12" s="9">
        <v>220</v>
      </c>
      <c r="I12" s="9">
        <v>315</v>
      </c>
      <c r="J12" s="9">
        <v>108</v>
      </c>
      <c r="K12" s="14"/>
    </row>
    <row r="13" spans="1:11">
      <c r="A13" s="7" t="s">
        <v>9</v>
      </c>
      <c r="B13" s="7">
        <v>117</v>
      </c>
      <c r="C13" s="7">
        <v>99</v>
      </c>
      <c r="D13" s="7">
        <v>144</v>
      </c>
      <c r="E13" s="9">
        <v>110</v>
      </c>
      <c r="F13" s="9">
        <v>132</v>
      </c>
      <c r="G13" s="9">
        <v>99</v>
      </c>
      <c r="H13" s="9">
        <v>99</v>
      </c>
      <c r="I13" s="2"/>
      <c r="J13" s="2"/>
      <c r="K13" s="14"/>
    </row>
    <row r="14" spans="1:11">
      <c r="A14" s="7" t="s">
        <v>10</v>
      </c>
      <c r="B14" s="7">
        <v>54</v>
      </c>
      <c r="C14" s="7">
        <v>500</v>
      </c>
      <c r="D14" s="7">
        <v>48</v>
      </c>
      <c r="E14" s="9">
        <v>60</v>
      </c>
      <c r="F14" s="9">
        <v>250</v>
      </c>
      <c r="G14" s="9"/>
      <c r="H14" s="2"/>
      <c r="I14" s="9">
        <v>136</v>
      </c>
      <c r="J14" s="9">
        <v>223</v>
      </c>
      <c r="K14" s="14"/>
    </row>
    <row r="15" spans="1:11">
      <c r="A15" s="7" t="s">
        <v>11</v>
      </c>
      <c r="B15" s="7">
        <v>27</v>
      </c>
      <c r="C15" s="7">
        <v>84</v>
      </c>
      <c r="D15" s="7">
        <v>110</v>
      </c>
      <c r="E15" s="9">
        <v>0</v>
      </c>
      <c r="F15" s="9">
        <v>28</v>
      </c>
      <c r="G15" s="9">
        <v>48</v>
      </c>
      <c r="H15" s="9">
        <v>44</v>
      </c>
      <c r="I15" s="9">
        <v>90</v>
      </c>
      <c r="J15" s="2"/>
      <c r="K15" s="14"/>
    </row>
    <row r="16" spans="1:11">
      <c r="A16" s="7" t="s">
        <v>12</v>
      </c>
      <c r="B16" s="7">
        <f>SUM(B12:B15)</f>
        <v>414</v>
      </c>
      <c r="C16" s="10">
        <f>SUM(C12:C15)</f>
        <v>1307</v>
      </c>
      <c r="D16" s="7">
        <f>SUM(D12:D15)</f>
        <v>554</v>
      </c>
      <c r="E16" s="7">
        <f>SUM(E12:E15)</f>
        <v>368</v>
      </c>
      <c r="F16" s="7">
        <f>SUM(F12:F15)</f>
        <v>650</v>
      </c>
      <c r="G16" s="7">
        <f>SUM(G12:G15)</f>
        <v>334</v>
      </c>
      <c r="H16" s="7">
        <f>SUM(H12:H15)</f>
        <v>363</v>
      </c>
      <c r="I16" s="7">
        <f>SUM(I12:I15)</f>
        <v>541</v>
      </c>
      <c r="J16" s="7">
        <f>SUM(J12:J15)</f>
        <v>331</v>
      </c>
      <c r="K16" s="14"/>
    </row>
    <row r="17" spans="1:11">
      <c r="A17" s="7" t="s">
        <v>18</v>
      </c>
      <c r="B17" s="7">
        <f>B16+B4</f>
        <v>1431</v>
      </c>
      <c r="C17" s="10">
        <f>C16+C4</f>
        <v>2454</v>
      </c>
      <c r="D17" s="7">
        <f>D16+D4</f>
        <v>1742</v>
      </c>
      <c r="E17" s="7">
        <f>E16+E4</f>
        <v>1316</v>
      </c>
      <c r="F17" s="7">
        <f>F16+F4</f>
        <v>1784</v>
      </c>
      <c r="G17" s="7">
        <f>G16+G4</f>
        <v>1345</v>
      </c>
      <c r="H17" s="7">
        <f>H16+H4</f>
        <v>1414</v>
      </c>
      <c r="I17" s="7">
        <f>I16+I4</f>
        <v>1654</v>
      </c>
      <c r="J17" s="7">
        <f>J16+J4</f>
        <v>1489</v>
      </c>
      <c r="K17" s="14"/>
    </row>
    <row r="18" spans="1:11">
      <c r="A18" s="9" t="s">
        <v>25</v>
      </c>
      <c r="B18" s="7">
        <v>82500</v>
      </c>
      <c r="C18" s="7">
        <v>219900</v>
      </c>
      <c r="D18" s="7">
        <v>124900</v>
      </c>
      <c r="E18" s="9">
        <v>130000</v>
      </c>
      <c r="F18" s="9">
        <v>135000</v>
      </c>
      <c r="G18" s="9">
        <v>136000</v>
      </c>
      <c r="H18" s="9">
        <v>139900</v>
      </c>
      <c r="I18" s="9">
        <v>170000</v>
      </c>
      <c r="J18" s="9">
        <v>167000</v>
      </c>
      <c r="K18" s="14"/>
    </row>
    <row r="19" spans="1:11">
      <c r="A19" s="9" t="s">
        <v>27</v>
      </c>
      <c r="B19" s="7">
        <v>30000</v>
      </c>
      <c r="C19" s="7">
        <v>0</v>
      </c>
      <c r="D19" s="7">
        <v>0</v>
      </c>
      <c r="E19" s="9">
        <v>5000</v>
      </c>
      <c r="F19" s="7" t="s">
        <v>39</v>
      </c>
      <c r="G19" s="7">
        <v>10000</v>
      </c>
      <c r="H19" s="9">
        <v>0</v>
      </c>
      <c r="I19" s="9">
        <v>0</v>
      </c>
      <c r="J19" s="9">
        <v>0</v>
      </c>
      <c r="K19" s="14"/>
    </row>
    <row r="20" spans="1:11">
      <c r="A20" s="9" t="s">
        <v>51</v>
      </c>
      <c r="B20" s="7"/>
      <c r="C20" s="7" t="s">
        <v>52</v>
      </c>
      <c r="D20" s="7" t="s">
        <v>53</v>
      </c>
      <c r="E20" s="9" t="s">
        <v>52</v>
      </c>
      <c r="F20" s="7" t="s">
        <v>39</v>
      </c>
      <c r="G20" s="7" t="s">
        <v>52</v>
      </c>
      <c r="H20" s="9" t="s">
        <v>53</v>
      </c>
      <c r="I20" s="9" t="s">
        <v>50</v>
      </c>
      <c r="J20" s="9" t="s">
        <v>53</v>
      </c>
      <c r="K20" s="14"/>
    </row>
    <row r="21" spans="1:11">
      <c r="A21" s="9" t="s">
        <v>26</v>
      </c>
      <c r="B21" s="12">
        <f>B18/B4</f>
        <v>81.120943952802364</v>
      </c>
      <c r="C21" s="12">
        <f>C18/C4</f>
        <v>191.71752397558851</v>
      </c>
      <c r="D21" s="7">
        <f>D18/D4</f>
        <v>105.13468013468014</v>
      </c>
      <c r="E21" s="7">
        <f>E18/E4</f>
        <v>137.13080168776372</v>
      </c>
      <c r="F21" s="7">
        <f>F18/F4</f>
        <v>119.04761904761905</v>
      </c>
      <c r="G21" s="7">
        <f>G18/G4</f>
        <v>134.52027695351137</v>
      </c>
      <c r="H21" s="7">
        <f>H18/H4</f>
        <v>133.11132254995243</v>
      </c>
      <c r="I21" s="7">
        <f>I18/I4</f>
        <v>152.74034141958671</v>
      </c>
      <c r="J21" s="7">
        <f>J18/J4</f>
        <v>144.21416234887738</v>
      </c>
      <c r="K21" s="14"/>
    </row>
    <row r="22" spans="1:11">
      <c r="A22" s="9" t="s">
        <v>45</v>
      </c>
      <c r="B22" s="12" t="s">
        <v>39</v>
      </c>
      <c r="C22" s="12" t="s">
        <v>39</v>
      </c>
      <c r="D22" s="7">
        <v>20</v>
      </c>
      <c r="E22" s="7">
        <v>3</v>
      </c>
      <c r="F22" s="7">
        <v>146</v>
      </c>
      <c r="G22" s="7">
        <v>57</v>
      </c>
      <c r="H22" s="7">
        <v>13</v>
      </c>
      <c r="I22" s="7">
        <v>3</v>
      </c>
      <c r="J22" s="7">
        <v>4</v>
      </c>
      <c r="K22" s="14"/>
    </row>
    <row r="23" spans="1:11">
      <c r="A23" s="9" t="s">
        <v>28</v>
      </c>
      <c r="B23" s="7" t="s">
        <v>29</v>
      </c>
      <c r="C23" s="7" t="s">
        <v>30</v>
      </c>
      <c r="D23" s="9" t="s">
        <v>34</v>
      </c>
      <c r="E23" s="9" t="s">
        <v>34</v>
      </c>
      <c r="F23" s="9" t="s">
        <v>34</v>
      </c>
      <c r="G23" s="9" t="s">
        <v>34</v>
      </c>
      <c r="H23" s="9" t="s">
        <v>34</v>
      </c>
      <c r="I23" s="9" t="s">
        <v>34</v>
      </c>
      <c r="J23" s="9" t="s">
        <v>34</v>
      </c>
      <c r="K23" s="14"/>
    </row>
    <row r="26" spans="1:11">
      <c r="D26" s="16" t="s">
        <v>46</v>
      </c>
      <c r="E26" s="17">
        <f>AVERAGE(B21:J21)</f>
        <v>133.19307467448687</v>
      </c>
    </row>
    <row r="27" spans="1:11">
      <c r="A27" s="2" t="s">
        <v>23</v>
      </c>
      <c r="B27" s="3"/>
      <c r="D27" s="16" t="s">
        <v>47</v>
      </c>
      <c r="E27" s="17">
        <f>E26*B4</f>
        <v>135457.35694395314</v>
      </c>
    </row>
    <row r="28" spans="1:11">
      <c r="A28" s="2" t="s">
        <v>24</v>
      </c>
      <c r="B28" s="4"/>
      <c r="D28" s="16" t="s">
        <v>48</v>
      </c>
      <c r="E28" s="16">
        <f>AVERAGE(D22:J22)</f>
        <v>35.142857142857146</v>
      </c>
    </row>
    <row r="29" spans="1:11">
      <c r="A29" s="2" t="s">
        <v>35</v>
      </c>
      <c r="B29" s="5"/>
      <c r="D29" s="16" t="s">
        <v>49</v>
      </c>
      <c r="E29" s="16" t="s">
        <v>50</v>
      </c>
    </row>
    <row r="30" spans="1:11">
      <c r="D30" s="1"/>
      <c r="E30" s="1"/>
    </row>
  </sheetData>
  <mergeCells count="1">
    <mergeCell ref="K2:K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2018-11-21T10:41:37Z</dcterms:created>
  <dcterms:modified xsi:type="dcterms:W3CDTF">2018-11-21T13:15:10Z</dcterms:modified>
</cp:coreProperties>
</file>